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令和６年総会\"/>
    </mc:Choice>
  </mc:AlternateContent>
  <xr:revisionPtr revIDLastSave="0" documentId="13_ncr:1_{7E99EF16-4402-4616-9834-224EDA8DD9C8}" xr6:coauthVersionLast="47" xr6:coauthVersionMax="47" xr10:uidLastSave="{00000000-0000-0000-0000-000000000000}"/>
  <bookViews>
    <workbookView xWindow="-108" yWindow="-108" windowWidth="23256" windowHeight="12456" xr2:uid="{1418D7AF-0E4E-4586-A6C0-9108F0D1E52F}"/>
  </bookViews>
  <sheets>
    <sheet name="令和６年　活動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H89" i="1" s="1"/>
  <c r="G67" i="1"/>
  <c r="G45" i="1"/>
  <c r="H68" i="1" s="1"/>
  <c r="I90" i="1" s="1"/>
  <c r="H33" i="1"/>
  <c r="I34" i="1" s="1"/>
  <c r="I91" i="1" s="1"/>
  <c r="I93" i="1" s="1"/>
  <c r="I95" i="1" s="1"/>
  <c r="H29" i="1"/>
  <c r="H19" i="1"/>
  <c r="H15" i="1"/>
</calcChain>
</file>

<file path=xl/sharedStrings.xml><?xml version="1.0" encoding="utf-8"?>
<sst xmlns="http://schemas.openxmlformats.org/spreadsheetml/2006/main" count="96" uniqueCount="84">
  <si>
    <t>令和６年度　活動計算書（案）</t>
    <rPh sb="0" eb="2">
      <t>レイワ</t>
    </rPh>
    <rPh sb="3" eb="4">
      <t>ネン</t>
    </rPh>
    <rPh sb="4" eb="5">
      <t>ド</t>
    </rPh>
    <rPh sb="6" eb="8">
      <t>カツドウ</t>
    </rPh>
    <rPh sb="8" eb="11">
      <t>ケイサンショ</t>
    </rPh>
    <rPh sb="12" eb="13">
      <t>アン</t>
    </rPh>
    <phoneticPr fontId="3"/>
  </si>
  <si>
    <t>令和６年　４月　１日から　令和７　年　３月　３１日まで</t>
    <rPh sb="0" eb="2">
      <t>レイワ</t>
    </rPh>
    <rPh sb="3" eb="4">
      <t>ネン</t>
    </rPh>
    <rPh sb="6" eb="7">
      <t>ガツ</t>
    </rPh>
    <rPh sb="9" eb="10">
      <t>ニチ</t>
    </rPh>
    <rPh sb="13" eb="15">
      <t>レイワ</t>
    </rPh>
    <rPh sb="17" eb="18">
      <t>ネン</t>
    </rPh>
    <rPh sb="20" eb="21">
      <t>ガツ</t>
    </rPh>
    <rPh sb="24" eb="25">
      <t>ニチ</t>
    </rPh>
    <phoneticPr fontId="3"/>
  </si>
  <si>
    <t>特定非営利活動法人　千葉盲ろう者友の会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チバ</t>
    </rPh>
    <rPh sb="12" eb="13">
      <t>モウ</t>
    </rPh>
    <rPh sb="15" eb="16">
      <t>シャ</t>
    </rPh>
    <rPh sb="16" eb="17">
      <t>トモ</t>
    </rPh>
    <rPh sb="18" eb="19">
      <t>カイ</t>
    </rPh>
    <phoneticPr fontId="3"/>
  </si>
  <si>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</si>
  <si>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</si>
  <si>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</si>
  <si>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Ⅰ</t>
  </si>
  <si>
    <t>経常収益</t>
  </si>
  <si>
    <t>１．</t>
  </si>
  <si>
    <t>受取会費</t>
  </si>
  <si>
    <t>正会員受取会費</t>
  </si>
  <si>
    <t>賛助会員受取会費</t>
    <phoneticPr fontId="3"/>
  </si>
  <si>
    <t>２．</t>
    <phoneticPr fontId="3"/>
  </si>
  <si>
    <t>受取寄附金</t>
  </si>
  <si>
    <t>受取寄附金　　</t>
    <rPh sb="0" eb="2">
      <t>ウケトリ</t>
    </rPh>
    <phoneticPr fontId="3"/>
  </si>
  <si>
    <t>３．</t>
    <phoneticPr fontId="3"/>
  </si>
  <si>
    <t>受取助成金等</t>
    <phoneticPr fontId="3"/>
  </si>
  <si>
    <t>赤い羽根共同募金</t>
    <rPh sb="0" eb="1">
      <t>アカ</t>
    </rPh>
    <rPh sb="2" eb="4">
      <t>ハネ</t>
    </rPh>
    <rPh sb="4" eb="6">
      <t>キョウドウ</t>
    </rPh>
    <rPh sb="6" eb="8">
      <t>ボキン</t>
    </rPh>
    <phoneticPr fontId="3"/>
  </si>
  <si>
    <t>盲ろう者の地域支援団体の
創業支援事業</t>
    <rPh sb="0" eb="1">
      <t>モウ</t>
    </rPh>
    <rPh sb="3" eb="4">
      <t>シャ</t>
    </rPh>
    <rPh sb="5" eb="7">
      <t>チイキ</t>
    </rPh>
    <rPh sb="7" eb="11">
      <t>シエンダンタイ</t>
    </rPh>
    <rPh sb="13" eb="15">
      <t>ソウギョウ</t>
    </rPh>
    <rPh sb="15" eb="19">
      <t>シエンジギョウ</t>
    </rPh>
    <phoneticPr fontId="3"/>
  </si>
  <si>
    <t>４．</t>
    <phoneticPr fontId="3"/>
  </si>
  <si>
    <t>事業収益</t>
    <phoneticPr fontId="3"/>
  </si>
  <si>
    <t>生活訓練事業</t>
    <rPh sb="0" eb="2">
      <t>セイカツ</t>
    </rPh>
    <rPh sb="2" eb="4">
      <t>クンレン</t>
    </rPh>
    <rPh sb="4" eb="6">
      <t>ジギョウ</t>
    </rPh>
    <phoneticPr fontId="3"/>
  </si>
  <si>
    <t>相談事業</t>
    <rPh sb="0" eb="4">
      <t>ソウダンジギョウ</t>
    </rPh>
    <phoneticPr fontId="3"/>
  </si>
  <si>
    <t>通訳・介助員の育成事業</t>
    <rPh sb="0" eb="2">
      <t>ツウヤク</t>
    </rPh>
    <rPh sb="3" eb="5">
      <t>カイジョ</t>
    </rPh>
    <rPh sb="5" eb="6">
      <t>イン</t>
    </rPh>
    <rPh sb="7" eb="9">
      <t>イクセイ</t>
    </rPh>
    <rPh sb="9" eb="11">
      <t>ジギョウ</t>
    </rPh>
    <phoneticPr fontId="3"/>
  </si>
  <si>
    <t>通訳・介助員の派遣事業</t>
    <rPh sb="0" eb="2">
      <t>ツウヤク</t>
    </rPh>
    <rPh sb="3" eb="6">
      <t>カイジョイン</t>
    </rPh>
    <rPh sb="7" eb="9">
      <t>ハケン</t>
    </rPh>
    <rPh sb="9" eb="11">
      <t>ジギョウ</t>
    </rPh>
    <phoneticPr fontId="3"/>
  </si>
  <si>
    <t>通訳・介助員の派遣事業自主</t>
    <rPh sb="0" eb="2">
      <t>ツウヤク</t>
    </rPh>
    <rPh sb="3" eb="6">
      <t>カイジョイン</t>
    </rPh>
    <rPh sb="7" eb="9">
      <t>ハケン</t>
    </rPh>
    <rPh sb="9" eb="11">
      <t>ジギョウ</t>
    </rPh>
    <rPh sb="11" eb="13">
      <t>ジシュ</t>
    </rPh>
    <phoneticPr fontId="3"/>
  </si>
  <si>
    <t>社会啓発事業</t>
    <rPh sb="0" eb="6">
      <t>シャカイケイハツジギョウ</t>
    </rPh>
    <phoneticPr fontId="3"/>
  </si>
  <si>
    <t>障害者の日常生活及び社会生活を
総合的に支援するための法律に基づく
指定障害福祉サービス事業</t>
    <phoneticPr fontId="3"/>
  </si>
  <si>
    <t>５．</t>
    <phoneticPr fontId="3"/>
  </si>
  <si>
    <t>その他収益</t>
    <phoneticPr fontId="3"/>
  </si>
  <si>
    <t>受取利息</t>
    <rPh sb="0" eb="2">
      <t>ウケトリ</t>
    </rPh>
    <rPh sb="2" eb="4">
      <t>リソク</t>
    </rPh>
    <phoneticPr fontId="3"/>
  </si>
  <si>
    <t>雑収益</t>
    <phoneticPr fontId="3"/>
  </si>
  <si>
    <t>経常収益計</t>
    <phoneticPr fontId="3"/>
  </si>
  <si>
    <t>Ⅱ</t>
    <phoneticPr fontId="3"/>
  </si>
  <si>
    <t>経常費用</t>
  </si>
  <si>
    <t>１．</t>
    <phoneticPr fontId="3"/>
  </si>
  <si>
    <t>事業費</t>
    <phoneticPr fontId="3"/>
  </si>
  <si>
    <t>（１）</t>
    <phoneticPr fontId="3"/>
  </si>
  <si>
    <t>人件費</t>
    <phoneticPr fontId="3"/>
  </si>
  <si>
    <t>給料手当</t>
    <rPh sb="0" eb="2">
      <t>キュウリョウ</t>
    </rPh>
    <rPh sb="2" eb="4">
      <t>テア</t>
    </rPh>
    <phoneticPr fontId="3"/>
  </si>
  <si>
    <t>従業者給与</t>
    <rPh sb="0" eb="3">
      <t>ジュウギョウシャ</t>
    </rPh>
    <rPh sb="3" eb="5">
      <t>キュウヨ</t>
    </rPh>
    <phoneticPr fontId="2"/>
  </si>
  <si>
    <t>担当者手当</t>
    <rPh sb="0" eb="5">
      <t>タントウシャテアテ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</si>
  <si>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</si>
  <si>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福利厚生費</t>
    <rPh sb="0" eb="5">
      <t>フクリコウセイヒ</t>
    </rPh>
    <phoneticPr fontId="3"/>
  </si>
  <si>
    <t>通勤費</t>
    <rPh sb="0" eb="2">
      <t>ツウキン</t>
    </rPh>
    <rPh sb="2" eb="3">
      <t>ヒ</t>
    </rPh>
    <phoneticPr fontId="3"/>
  </si>
  <si>
    <t>人件費計</t>
    <rPh sb="0" eb="3">
      <t>ジンケンヒ</t>
    </rPh>
    <rPh sb="3" eb="4">
      <t>ケイ</t>
    </rPh>
    <phoneticPr fontId="3"/>
  </si>
  <si>
    <t>（２）</t>
    <phoneticPr fontId="3"/>
  </si>
  <si>
    <t>その他経費</t>
    <phoneticPr fontId="3"/>
  </si>
  <si>
    <t>業務委託費</t>
    <rPh sb="0" eb="5">
      <t>ギョウムイタクヒ</t>
    </rPh>
    <phoneticPr fontId="2"/>
  </si>
  <si>
    <t>地代家賃</t>
    <rPh sb="0" eb="2">
      <t>チダイ</t>
    </rPh>
    <rPh sb="2" eb="4">
      <t>ヤチン</t>
    </rPh>
    <phoneticPr fontId="3"/>
  </si>
  <si>
    <t>講師謝金</t>
    <rPh sb="0" eb="2">
      <t>コウシ</t>
    </rPh>
    <rPh sb="2" eb="4">
      <t>シャキン</t>
    </rPh>
    <phoneticPr fontId="3"/>
  </si>
  <si>
    <t>通訳・介助謝金</t>
    <rPh sb="0" eb="2">
      <t>ツウヤク</t>
    </rPh>
    <rPh sb="3" eb="5">
      <t>カイジョ</t>
    </rPh>
    <rPh sb="5" eb="7">
      <t>シャキン</t>
    </rPh>
    <phoneticPr fontId="3"/>
  </si>
  <si>
    <t>諸謝金</t>
    <rPh sb="0" eb="3">
      <t>ショシャキン</t>
    </rPh>
    <phoneticPr fontId="3"/>
  </si>
  <si>
    <t>手話通訳謝金</t>
    <rPh sb="0" eb="2">
      <t>シュワ</t>
    </rPh>
    <rPh sb="2" eb="4">
      <t>ツウヤク</t>
    </rPh>
    <rPh sb="4" eb="6">
      <t>シャキン</t>
    </rPh>
    <phoneticPr fontId="3"/>
  </si>
  <si>
    <t>交通費</t>
    <rPh sb="0" eb="2">
      <t>コウツウ</t>
    </rPh>
    <rPh sb="2" eb="3">
      <t>ヒ</t>
    </rPh>
    <phoneticPr fontId="3"/>
  </si>
  <si>
    <t>広告費</t>
    <rPh sb="0" eb="3">
      <t>コウコクヒ</t>
    </rPh>
    <phoneticPr fontId="3"/>
  </si>
  <si>
    <t>印刷製本費</t>
    <rPh sb="0" eb="4">
      <t>インサツセイホン</t>
    </rPh>
    <rPh sb="4" eb="5">
      <t>ヒ</t>
    </rPh>
    <phoneticPr fontId="3"/>
  </si>
  <si>
    <t>通信費</t>
    <rPh sb="0" eb="3">
      <t>ツウシンヒ</t>
    </rPh>
    <phoneticPr fontId="3"/>
  </si>
  <si>
    <t>消耗品費</t>
    <rPh sb="0" eb="4">
      <t>ショウモウヒンヒ</t>
    </rPh>
    <phoneticPr fontId="3"/>
  </si>
  <si>
    <t>支払手数料</t>
    <rPh sb="0" eb="5">
      <t>シハライテスウリョウ</t>
    </rPh>
    <phoneticPr fontId="3"/>
  </si>
  <si>
    <t>教材費</t>
    <rPh sb="0" eb="3">
      <t>キョウザイヒ</t>
    </rPh>
    <phoneticPr fontId="3"/>
  </si>
  <si>
    <t>保険料</t>
    <rPh sb="0" eb="2">
      <t>ホケン</t>
    </rPh>
    <rPh sb="2" eb="3">
      <t>リョウ</t>
    </rPh>
    <phoneticPr fontId="3"/>
  </si>
  <si>
    <t>雑費</t>
    <rPh sb="0" eb="2">
      <t>ザッピ</t>
    </rPh>
    <phoneticPr fontId="3"/>
  </si>
  <si>
    <t>研修費</t>
    <rPh sb="0" eb="2">
      <t>ケンシュウ</t>
    </rPh>
    <rPh sb="2" eb="3">
      <t>ヒ</t>
    </rPh>
    <phoneticPr fontId="3"/>
  </si>
  <si>
    <t>租税公課</t>
    <rPh sb="0" eb="4">
      <t>ソゼイコウカ</t>
    </rPh>
    <phoneticPr fontId="3"/>
  </si>
  <si>
    <t>会場費</t>
    <rPh sb="0" eb="3">
      <t>カイジョウヒ</t>
    </rPh>
    <phoneticPr fontId="3"/>
  </si>
  <si>
    <t>事業費計</t>
    <phoneticPr fontId="3"/>
  </si>
  <si>
    <t>管理費</t>
    <phoneticPr fontId="3"/>
  </si>
  <si>
    <t>地代家賃</t>
    <rPh sb="0" eb="4">
      <t>チダイヤチン</t>
    </rPh>
    <phoneticPr fontId="3"/>
  </si>
  <si>
    <t>事務局費</t>
    <rPh sb="0" eb="4">
      <t>ジムキョクヒ</t>
    </rPh>
    <phoneticPr fontId="3"/>
  </si>
  <si>
    <t>手話通訳謝金</t>
    <rPh sb="0" eb="4">
      <t>シュワツウヤク</t>
    </rPh>
    <rPh sb="4" eb="6">
      <t>シャキン</t>
    </rPh>
    <phoneticPr fontId="2"/>
  </si>
  <si>
    <t>交通費</t>
    <rPh sb="0" eb="3">
      <t>コウツウヒ</t>
    </rPh>
    <phoneticPr fontId="3"/>
  </si>
  <si>
    <t>消耗品費</t>
    <rPh sb="0" eb="3">
      <t>ショウモウヒン</t>
    </rPh>
    <rPh sb="3" eb="4">
      <t>ヒ</t>
    </rPh>
    <phoneticPr fontId="3"/>
  </si>
  <si>
    <t>諸会費</t>
    <rPh sb="0" eb="3">
      <t>ショカイヒ</t>
    </rPh>
    <phoneticPr fontId="3"/>
  </si>
  <si>
    <t>慶弔費</t>
    <rPh sb="0" eb="3">
      <t>ケイチョウヒ</t>
    </rPh>
    <phoneticPr fontId="3"/>
  </si>
  <si>
    <t>２０周年</t>
    <rPh sb="2" eb="4">
      <t>シュウネン</t>
    </rPh>
    <phoneticPr fontId="2"/>
  </si>
  <si>
    <t>創業支援自己負担金</t>
    <rPh sb="0" eb="4">
      <t>ソウギョウシエン</t>
    </rPh>
    <rPh sb="4" eb="9">
      <t>ジコフタンキン</t>
    </rPh>
    <phoneticPr fontId="2"/>
  </si>
  <si>
    <t>その他経費計</t>
    <rPh sb="2" eb="3">
      <t>タ</t>
    </rPh>
    <rPh sb="3" eb="5">
      <t>ケイヒ</t>
    </rPh>
    <rPh sb="5" eb="6">
      <t>ケイ</t>
    </rPh>
    <phoneticPr fontId="3"/>
  </si>
  <si>
    <t>管理費計</t>
    <rPh sb="0" eb="3">
      <t>カンリヒ</t>
    </rPh>
    <rPh sb="3" eb="4">
      <t>ケイ</t>
    </rPh>
    <phoneticPr fontId="3"/>
  </si>
  <si>
    <t>経常費用計</t>
    <rPh sb="0" eb="2">
      <t>ケイジョウ</t>
    </rPh>
    <rPh sb="2" eb="4">
      <t>ヒヨウ</t>
    </rPh>
    <rPh sb="4" eb="5">
      <t>ケイ</t>
    </rPh>
    <phoneticPr fontId="3"/>
  </si>
  <si>
    <t>当期経常増減額</t>
    <rPh sb="0" eb="2">
      <t>トウキ</t>
    </rPh>
    <rPh sb="2" eb="4">
      <t>ケイジョウ</t>
    </rPh>
    <rPh sb="4" eb="7">
      <t>ゾウゲンガク</t>
    </rPh>
    <phoneticPr fontId="3"/>
  </si>
  <si>
    <t>当期正味財産増減額</t>
  </si>
  <si>
    <t>前期繰越正味財産額</t>
  </si>
  <si>
    <t>次期繰越正味財産額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</si>
</sst>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u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176" fontId="1" fillId="0" borderId="0" xfId="0" applyNumberFormat="1" applyFont="1" applyAlignment="1">
      <alignment horizontal="centerContinuous"/>
    </xf>
    <xf numFmtId="176" fontId="4" fillId="0" borderId="0" xfId="0" applyNumberFormat="1" applyFont="1" applyAlignment="1">
      <alignment horizontal="centerContinuous"/>
    </xf>
    <xf numFmtId="176" fontId="0" fillId="0" borderId="0" xfId="0" applyNumberFormat="1" applyAlignment="1"/>
    <xf numFmtId="176" fontId="5" fillId="0" borderId="0" xfId="0" applyNumberFormat="1" applyFont="1" applyAlignment="1">
      <alignment horizontal="centerContinuous"/>
    </xf>
    <xf numFmtId="176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6" fontId="5" fillId="0" borderId="1" xfId="0" applyNumberFormat="1" applyFont="1" applyBorder="1" applyAlignment="1">
      <alignment horizontal="centerContinuous"/>
    </xf>
    <xf numFmtId="176" fontId="5" fillId="0" borderId="2" xfId="0" applyNumberFormat="1" applyFont="1" applyBorder="1" applyAlignment="1">
      <alignment horizontal="centerContinuous"/>
    </xf>
    <xf numFmtId="176" fontId="5" fillId="0" borderId="3" xfId="0" applyNumberFormat="1" applyFont="1" applyBorder="1" applyAlignment="1">
      <alignment horizontal="centerContinuous"/>
    </xf>
    <xf numFmtId="176" fontId="5" fillId="0" borderId="5" xfId="0" applyNumberFormat="1" applyFont="1" applyBorder="1" applyAlignment="1"/>
    <xf numFmtId="176" fontId="5" fillId="0" borderId="6" xfId="0" applyNumberFormat="1" applyFont="1" applyBorder="1" applyAlignment="1"/>
    <xf numFmtId="176" fontId="5" fillId="0" borderId="7" xfId="0" applyNumberFormat="1" applyFont="1" applyBorder="1" applyAlignment="1">
      <alignment horizontal="right"/>
    </xf>
    <xf numFmtId="176" fontId="6" fillId="0" borderId="7" xfId="0" applyNumberFormat="1" applyFont="1" applyBorder="1" applyAlignment="1">
      <alignment horizontal="right"/>
    </xf>
    <xf numFmtId="176" fontId="5" fillId="0" borderId="8" xfId="0" applyNumberFormat="1" applyFont="1" applyBorder="1" applyAlignment="1">
      <alignment horizontal="right"/>
    </xf>
    <xf numFmtId="176" fontId="5" fillId="2" borderId="7" xfId="0" applyNumberFormat="1" applyFont="1" applyFill="1" applyBorder="1" applyAlignment="1">
      <alignment horizontal="right"/>
    </xf>
    <xf numFmtId="176" fontId="6" fillId="0" borderId="6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176" fontId="5" fillId="2" borderId="8" xfId="0" applyNumberFormat="1" applyFont="1" applyFill="1" applyBorder="1" applyAlignment="1">
      <alignment horizontal="right"/>
    </xf>
    <xf numFmtId="176" fontId="5" fillId="0" borderId="9" xfId="0" applyNumberFormat="1" applyFont="1" applyBorder="1" applyAlignment="1"/>
    <xf numFmtId="176" fontId="5" fillId="0" borderId="10" xfId="0" applyNumberFormat="1" applyFont="1" applyBorder="1" applyAlignment="1"/>
    <xf numFmtId="176" fontId="5" fillId="0" borderId="11" xfId="0" applyNumberFormat="1" applyFont="1" applyBorder="1" applyAlignment="1"/>
    <xf numFmtId="176" fontId="5" fillId="0" borderId="1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right"/>
    </xf>
    <xf numFmtId="176" fontId="5" fillId="0" borderId="9" xfId="0" applyNumberFormat="1" applyFont="1" applyBorder="1" applyAlignment="1">
      <alignment horizontal="right"/>
    </xf>
    <xf numFmtId="176" fontId="6" fillId="0" borderId="0" xfId="0" applyNumberFormat="1" applyFont="1" applyAlignment="1"/>
    <xf numFmtId="176" fontId="5" fillId="2" borderId="12" xfId="0" applyNumberFormat="1" applyFont="1" applyFill="1" applyBorder="1" applyAlignment="1">
      <alignment horizontal="right"/>
    </xf>
    <xf numFmtId="176" fontId="5" fillId="0" borderId="0" xfId="0" applyNumberFormat="1" applyFont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wrapText="1"/>
    </xf>
    <xf numFmtId="176" fontId="5" fillId="0" borderId="6" xfId="0" applyNumberFormat="1" applyFont="1" applyBorder="1" applyAlignment="1">
      <alignment wrapText="1"/>
    </xf>
    <xf numFmtId="176" fontId="5" fillId="0" borderId="0" xfId="0" applyNumberFormat="1" applyFont="1" applyAlignment="1"/>
    <xf numFmtId="176" fontId="5" fillId="0" borderId="6" xfId="0" applyNumberFormat="1" applyFont="1" applyBorder="1" applyAlignment="1"/>
    <xf numFmtId="176" fontId="5" fillId="0" borderId="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5930F-A3F1-4E55-B630-6FD8091502C4}">
  <sheetPr>
    <pageSetUpPr fitToPage="1"/>
  </sheetPr>
  <dimension ref="A1:L96"/>
  <sheetViews>
    <sheetView tabSelected="1" workbookViewId="0">
      <selection activeCell="I52" sqref="I51:I52"/>
    </sheetView>
  </sheetViews>
  <sheetFormatPr defaultColWidth="7.8984375" defaultRowHeight="18" x14ac:dyDescent="0.45"/>
  <cols>
    <col min="1" max="2" width="2.3984375" style="3" customWidth="1"/>
    <col min="3" max="5" width="1.8984375" style="3" customWidth="1"/>
    <col min="6" max="6" width="26.09765625" style="3" customWidth="1"/>
    <col min="7" max="9" width="15" style="3" customWidth="1"/>
    <col min="10" max="10" width="11.09765625" style="3" customWidth="1"/>
    <col min="11" max="11" width="14" style="3" customWidth="1"/>
    <col min="12" max="12" width="11.59765625" style="3" customWidth="1"/>
    <col min="13" max="16384" width="7.8984375" style="3"/>
  </cols>
  <sheetData>
    <row r="1" spans="1:9" ht="33.450000000000003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5" customFormat="1" ht="13.2" x14ac:dyDescent="0.2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5" customFormat="1" ht="13.2" x14ac:dyDescent="0.2">
      <c r="G3" s="5" t="s">
        <v>2</v>
      </c>
      <c r="I3" s="6"/>
    </row>
    <row r="4" spans="1:9" s="5" customFormat="1" ht="13.2" x14ac:dyDescent="0.2">
      <c r="I4" s="6" t="s">
        <v>3</v>
      </c>
    </row>
    <row r="5" spans="1:9" s="5" customFormat="1" ht="13.2" x14ac:dyDescent="0.2">
      <c r="A5" s="7" t="s">
        <v>4</v>
      </c>
      <c r="B5" s="8"/>
      <c r="C5" s="8"/>
      <c r="D5" s="8"/>
      <c r="E5" s="8"/>
      <c r="F5" s="9"/>
      <c r="G5" s="29" t="s">
        <v>5</v>
      </c>
      <c r="H5" s="30"/>
      <c r="I5" s="30"/>
    </row>
    <row r="6" spans="1:9" s="5" customFormat="1" ht="13.2" x14ac:dyDescent="0.2">
      <c r="A6" s="10" t="s">
        <v>6</v>
      </c>
      <c r="B6" s="5" t="s">
        <v>7</v>
      </c>
      <c r="F6" s="11"/>
      <c r="G6" s="6"/>
      <c r="H6" s="12"/>
      <c r="I6" s="12"/>
    </row>
    <row r="7" spans="1:9" s="5" customFormat="1" ht="13.2" x14ac:dyDescent="0.2">
      <c r="A7" s="10"/>
      <c r="B7" s="5" t="s">
        <v>8</v>
      </c>
      <c r="C7" s="5" t="s">
        <v>9</v>
      </c>
      <c r="F7" s="11"/>
      <c r="G7" s="6"/>
      <c r="H7" s="12"/>
      <c r="I7" s="12"/>
    </row>
    <row r="8" spans="1:9" s="5" customFormat="1" ht="13.2" x14ac:dyDescent="0.2">
      <c r="A8" s="10"/>
      <c r="C8" s="5" t="s">
        <v>10</v>
      </c>
      <c r="F8" s="11"/>
      <c r="G8" s="6">
        <v>450000</v>
      </c>
      <c r="H8" s="12"/>
      <c r="I8" s="12"/>
    </row>
    <row r="9" spans="1:9" s="5" customFormat="1" ht="13.2" x14ac:dyDescent="0.2">
      <c r="A9" s="10"/>
      <c r="C9" s="5" t="s">
        <v>11</v>
      </c>
      <c r="F9" s="11"/>
      <c r="G9" s="12">
        <v>200000</v>
      </c>
      <c r="H9" s="12"/>
      <c r="I9" s="12"/>
    </row>
    <row r="10" spans="1:9" s="5" customFormat="1" ht="13.2" x14ac:dyDescent="0.2">
      <c r="A10" s="10"/>
      <c r="F10" s="11"/>
      <c r="G10" s="13"/>
      <c r="H10" s="12"/>
      <c r="I10" s="12"/>
    </row>
    <row r="11" spans="1:9" s="5" customFormat="1" ht="13.2" x14ac:dyDescent="0.2">
      <c r="A11" s="10"/>
      <c r="F11" s="11"/>
      <c r="G11" s="14"/>
      <c r="H11" s="15">
        <v>650000</v>
      </c>
      <c r="I11" s="12"/>
    </row>
    <row r="12" spans="1:9" s="5" customFormat="1" ht="13.2" x14ac:dyDescent="0.2">
      <c r="A12" s="10"/>
      <c r="B12" s="5" t="s">
        <v>12</v>
      </c>
      <c r="C12" s="5" t="s">
        <v>13</v>
      </c>
      <c r="F12" s="11"/>
      <c r="G12" s="6"/>
      <c r="H12" s="12"/>
      <c r="I12" s="12"/>
    </row>
    <row r="13" spans="1:9" s="5" customFormat="1" ht="13.2" x14ac:dyDescent="0.2">
      <c r="A13" s="10"/>
      <c r="C13" s="5" t="s">
        <v>14</v>
      </c>
      <c r="F13" s="11"/>
      <c r="G13" s="6">
        <v>150000</v>
      </c>
      <c r="H13" s="12"/>
      <c r="I13" s="12"/>
    </row>
    <row r="14" spans="1:9" s="5" customFormat="1" ht="13.2" x14ac:dyDescent="0.2">
      <c r="A14" s="10"/>
      <c r="F14" s="11"/>
      <c r="G14" s="16"/>
      <c r="H14" s="12"/>
      <c r="I14" s="12"/>
    </row>
    <row r="15" spans="1:9" s="5" customFormat="1" ht="13.2" x14ac:dyDescent="0.2">
      <c r="A15" s="10"/>
      <c r="F15" s="11"/>
      <c r="G15" s="14"/>
      <c r="H15" s="15">
        <f>SUM(G13:G14)</f>
        <v>150000</v>
      </c>
      <c r="I15" s="12"/>
    </row>
    <row r="16" spans="1:9" s="5" customFormat="1" ht="13.2" x14ac:dyDescent="0.2">
      <c r="A16" s="10"/>
      <c r="B16" s="5" t="s">
        <v>15</v>
      </c>
      <c r="C16" s="5" t="s">
        <v>16</v>
      </c>
      <c r="F16" s="11"/>
      <c r="G16" s="6"/>
      <c r="H16" s="12"/>
      <c r="I16" s="12"/>
    </row>
    <row r="17" spans="1:9" s="5" customFormat="1" ht="13.2" x14ac:dyDescent="0.2">
      <c r="A17" s="10"/>
      <c r="C17" s="5" t="s">
        <v>17</v>
      </c>
      <c r="F17" s="11"/>
      <c r="G17" s="12">
        <v>150000</v>
      </c>
      <c r="H17" s="12"/>
      <c r="I17" s="12"/>
    </row>
    <row r="18" spans="1:9" s="5" customFormat="1" ht="25.8" customHeight="1" x14ac:dyDescent="0.2">
      <c r="A18" s="10"/>
      <c r="C18" s="31" t="s">
        <v>18</v>
      </c>
      <c r="D18" s="31"/>
      <c r="E18" s="31"/>
      <c r="F18" s="32"/>
      <c r="G18" s="12">
        <v>4313133</v>
      </c>
      <c r="H18" s="12"/>
      <c r="I18" s="12"/>
    </row>
    <row r="19" spans="1:9" s="5" customFormat="1" ht="13.2" x14ac:dyDescent="0.2">
      <c r="A19" s="10"/>
      <c r="F19" s="11"/>
      <c r="G19" s="14"/>
      <c r="H19" s="15">
        <f>SUM(G17:G18)</f>
        <v>4463133</v>
      </c>
      <c r="I19" s="12"/>
    </row>
    <row r="20" spans="1:9" s="5" customFormat="1" ht="13.2" x14ac:dyDescent="0.2">
      <c r="A20" s="10"/>
      <c r="B20" s="5" t="s">
        <v>19</v>
      </c>
      <c r="C20" s="5" t="s">
        <v>20</v>
      </c>
      <c r="F20" s="11"/>
      <c r="G20" s="6"/>
      <c r="H20" s="12"/>
      <c r="I20" s="12"/>
    </row>
    <row r="21" spans="1:9" s="5" customFormat="1" ht="13.2" x14ac:dyDescent="0.2">
      <c r="A21" s="10"/>
      <c r="C21" s="5" t="s">
        <v>21</v>
      </c>
      <c r="F21" s="11"/>
      <c r="G21" s="6">
        <v>4293000</v>
      </c>
      <c r="H21" s="12"/>
      <c r="I21" s="12"/>
    </row>
    <row r="22" spans="1:9" s="5" customFormat="1" ht="13.2" x14ac:dyDescent="0.2">
      <c r="A22" s="10"/>
      <c r="C22" s="5" t="s">
        <v>22</v>
      </c>
      <c r="F22" s="11"/>
      <c r="G22" s="6">
        <v>2738000</v>
      </c>
      <c r="H22" s="12"/>
      <c r="I22" s="12"/>
    </row>
    <row r="23" spans="1:9" s="5" customFormat="1" ht="13.2" x14ac:dyDescent="0.2">
      <c r="A23" s="10"/>
      <c r="C23" s="5" t="s">
        <v>23</v>
      </c>
      <c r="F23" s="11"/>
      <c r="G23" s="6">
        <v>2667000</v>
      </c>
      <c r="H23" s="12"/>
      <c r="I23" s="12"/>
    </row>
    <row r="24" spans="1:9" s="5" customFormat="1" ht="13.2" x14ac:dyDescent="0.2">
      <c r="A24" s="10"/>
      <c r="C24" s="5" t="s">
        <v>24</v>
      </c>
      <c r="F24" s="11"/>
      <c r="G24" s="6">
        <v>16120000</v>
      </c>
      <c r="H24" s="12"/>
      <c r="I24" s="12"/>
    </row>
    <row r="25" spans="1:9" s="5" customFormat="1" ht="13.2" x14ac:dyDescent="0.2">
      <c r="A25" s="10"/>
      <c r="C25" s="5" t="s">
        <v>25</v>
      </c>
      <c r="F25" s="11"/>
      <c r="G25" s="6">
        <v>150000</v>
      </c>
      <c r="H25" s="12"/>
      <c r="I25" s="12"/>
    </row>
    <row r="26" spans="1:9" s="5" customFormat="1" ht="13.2" x14ac:dyDescent="0.2">
      <c r="A26" s="10"/>
      <c r="C26" s="5" t="s">
        <v>26</v>
      </c>
      <c r="F26" s="11"/>
      <c r="G26" s="6">
        <v>160000</v>
      </c>
      <c r="H26" s="12"/>
      <c r="I26" s="12"/>
    </row>
    <row r="27" spans="1:9" s="5" customFormat="1" ht="40.799999999999997" customHeight="1" x14ac:dyDescent="0.2">
      <c r="A27" s="10"/>
      <c r="C27" s="31" t="s">
        <v>27</v>
      </c>
      <c r="D27" s="33"/>
      <c r="E27" s="33"/>
      <c r="F27" s="34"/>
      <c r="G27" s="6">
        <v>18000000</v>
      </c>
      <c r="H27" s="12"/>
      <c r="I27" s="12"/>
    </row>
    <row r="28" spans="1:9" s="5" customFormat="1" ht="28.8" customHeight="1" x14ac:dyDescent="0.2">
      <c r="A28" s="10"/>
      <c r="C28" s="31"/>
      <c r="D28" s="31"/>
      <c r="E28" s="31"/>
      <c r="F28" s="32"/>
      <c r="G28" s="6"/>
      <c r="H28" s="12"/>
      <c r="I28" s="12"/>
    </row>
    <row r="29" spans="1:9" s="5" customFormat="1" ht="13.2" x14ac:dyDescent="0.2">
      <c r="A29" s="10"/>
      <c r="F29" s="11"/>
      <c r="G29" s="14"/>
      <c r="H29" s="15">
        <f>SUM(G21:G28)</f>
        <v>44128000</v>
      </c>
      <c r="I29" s="12"/>
    </row>
    <row r="30" spans="1:9" s="5" customFormat="1" ht="13.2" x14ac:dyDescent="0.2">
      <c r="A30" s="10"/>
      <c r="B30" s="5" t="s">
        <v>28</v>
      </c>
      <c r="C30" s="5" t="s">
        <v>29</v>
      </c>
      <c r="F30" s="11"/>
      <c r="G30" s="6"/>
      <c r="H30" s="12"/>
      <c r="I30" s="12"/>
    </row>
    <row r="31" spans="1:9" s="5" customFormat="1" ht="13.2" x14ac:dyDescent="0.2">
      <c r="A31" s="10"/>
      <c r="C31" s="5" t="s">
        <v>30</v>
      </c>
      <c r="F31" s="11"/>
      <c r="G31" s="6"/>
      <c r="H31" s="12"/>
      <c r="I31" s="12"/>
    </row>
    <row r="32" spans="1:9" s="5" customFormat="1" ht="13.2" x14ac:dyDescent="0.2">
      <c r="A32" s="10"/>
      <c r="C32" s="5" t="s">
        <v>31</v>
      </c>
      <c r="F32" s="11"/>
      <c r="G32" s="17">
        <v>150000</v>
      </c>
      <c r="H32" s="12"/>
      <c r="I32" s="12"/>
    </row>
    <row r="33" spans="1:9" s="5" customFormat="1" ht="13.2" x14ac:dyDescent="0.2">
      <c r="A33" s="10"/>
      <c r="F33" s="11"/>
      <c r="G33" s="14"/>
      <c r="H33" s="18">
        <f>SUM(G31:G32)</f>
        <v>150000</v>
      </c>
      <c r="I33" s="12"/>
    </row>
    <row r="34" spans="1:9" s="5" customFormat="1" ht="13.2" x14ac:dyDescent="0.2">
      <c r="A34" s="19"/>
      <c r="B34" s="20" t="s">
        <v>32</v>
      </c>
      <c r="C34" s="20"/>
      <c r="D34" s="20"/>
      <c r="E34" s="20"/>
      <c r="F34" s="21"/>
      <c r="G34" s="22"/>
      <c r="H34" s="14"/>
      <c r="I34" s="18">
        <f>H33+H29+H19+H15+H11</f>
        <v>49541133</v>
      </c>
    </row>
    <row r="35" spans="1:9" s="5" customFormat="1" ht="13.2" x14ac:dyDescent="0.2">
      <c r="A35" s="10" t="s">
        <v>33</v>
      </c>
      <c r="B35" s="5" t="s">
        <v>34</v>
      </c>
      <c r="F35" s="11"/>
      <c r="G35" s="6"/>
      <c r="H35" s="12"/>
      <c r="I35" s="12"/>
    </row>
    <row r="36" spans="1:9" s="5" customFormat="1" ht="13.2" x14ac:dyDescent="0.2">
      <c r="A36" s="10"/>
      <c r="B36" s="5" t="s">
        <v>35</v>
      </c>
      <c r="C36" s="5" t="s">
        <v>36</v>
      </c>
      <c r="F36" s="11"/>
      <c r="G36" s="6"/>
      <c r="H36" s="12"/>
      <c r="I36" s="12"/>
    </row>
    <row r="37" spans="1:9" s="5" customFormat="1" ht="13.2" x14ac:dyDescent="0.2">
      <c r="A37" s="10"/>
      <c r="C37" s="28" t="s">
        <v>37</v>
      </c>
      <c r="D37" s="28"/>
      <c r="E37" s="5" t="s">
        <v>38</v>
      </c>
      <c r="F37" s="11"/>
      <c r="G37" s="6"/>
      <c r="H37" s="12"/>
      <c r="I37" s="12"/>
    </row>
    <row r="38" spans="1:9" s="5" customFormat="1" ht="13.2" x14ac:dyDescent="0.2">
      <c r="A38" s="10"/>
      <c r="E38" s="5" t="s">
        <v>39</v>
      </c>
      <c r="F38" s="11"/>
      <c r="G38" s="6">
        <v>12626100</v>
      </c>
      <c r="H38" s="12"/>
      <c r="I38" s="12"/>
    </row>
    <row r="39" spans="1:9" s="5" customFormat="1" ht="13.2" x14ac:dyDescent="0.2">
      <c r="A39" s="10"/>
      <c r="E39" s="5" t="s">
        <v>40</v>
      </c>
      <c r="F39" s="11"/>
      <c r="G39" s="6">
        <v>9000000</v>
      </c>
      <c r="H39" s="12"/>
      <c r="I39" s="12"/>
    </row>
    <row r="40" spans="1:9" s="5" customFormat="1" ht="13.2" x14ac:dyDescent="0.2">
      <c r="A40" s="10"/>
      <c r="E40" s="5" t="s">
        <v>41</v>
      </c>
      <c r="F40" s="11"/>
      <c r="G40" s="6">
        <v>866000</v>
      </c>
      <c r="H40" s="12"/>
      <c r="I40" s="12"/>
    </row>
    <row r="41" spans="1:9" s="5" customFormat="1" ht="13.2" x14ac:dyDescent="0.2">
      <c r="A41" s="10"/>
      <c r="E41" s="5" t="s">
        <v>42</v>
      </c>
      <c r="F41" s="11"/>
      <c r="G41" s="6">
        <v>1960000</v>
      </c>
      <c r="H41" s="12"/>
      <c r="I41" s="12"/>
    </row>
    <row r="42" spans="1:9" s="5" customFormat="1" ht="13.2" x14ac:dyDescent="0.2">
      <c r="A42" s="10"/>
      <c r="E42" s="5" t="s">
        <v>43</v>
      </c>
      <c r="F42" s="11"/>
      <c r="G42" s="6">
        <v>35000</v>
      </c>
      <c r="H42" s="12"/>
      <c r="I42" s="12"/>
    </row>
    <row r="43" spans="1:9" s="5" customFormat="1" ht="13.2" x14ac:dyDescent="0.2">
      <c r="A43" s="10"/>
      <c r="E43" s="5" t="s">
        <v>44</v>
      </c>
      <c r="F43" s="11"/>
      <c r="G43" s="12">
        <v>529000</v>
      </c>
      <c r="H43" s="12"/>
      <c r="I43" s="12"/>
    </row>
    <row r="44" spans="1:9" s="5" customFormat="1" ht="13.2" x14ac:dyDescent="0.2">
      <c r="A44" s="10"/>
      <c r="F44" s="11"/>
      <c r="G44" s="14"/>
      <c r="H44" s="12"/>
      <c r="I44" s="12"/>
    </row>
    <row r="45" spans="1:9" s="5" customFormat="1" ht="13.2" x14ac:dyDescent="0.2">
      <c r="A45" s="10"/>
      <c r="E45" s="5" t="s">
        <v>45</v>
      </c>
      <c r="F45" s="11"/>
      <c r="G45" s="24">
        <f>SUM(G38:G44)</f>
        <v>25016100</v>
      </c>
      <c r="H45" s="12"/>
      <c r="I45" s="12"/>
    </row>
    <row r="46" spans="1:9" s="5" customFormat="1" ht="13.2" x14ac:dyDescent="0.2">
      <c r="A46" s="10"/>
      <c r="C46" s="28" t="s">
        <v>46</v>
      </c>
      <c r="D46" s="28"/>
      <c r="E46" s="5" t="s">
        <v>47</v>
      </c>
      <c r="F46" s="11"/>
      <c r="G46" s="6"/>
      <c r="H46" s="12"/>
      <c r="I46" s="12"/>
    </row>
    <row r="47" spans="1:9" s="5" customFormat="1" ht="13.2" x14ac:dyDescent="0.2">
      <c r="A47" s="10"/>
      <c r="C47" s="23"/>
      <c r="D47" s="23"/>
      <c r="E47" s="5" t="s">
        <v>48</v>
      </c>
      <c r="G47" s="12">
        <v>380000</v>
      </c>
      <c r="H47" s="12"/>
      <c r="I47" s="12"/>
    </row>
    <row r="48" spans="1:9" s="5" customFormat="1" ht="13.2" x14ac:dyDescent="0.2">
      <c r="A48" s="10"/>
      <c r="C48" s="23"/>
      <c r="D48" s="23"/>
      <c r="E48" s="11" t="s">
        <v>49</v>
      </c>
      <c r="G48" s="12">
        <v>272000</v>
      </c>
      <c r="H48" s="12"/>
      <c r="I48" s="12"/>
    </row>
    <row r="49" spans="1:9" s="5" customFormat="1" ht="13.2" x14ac:dyDescent="0.2">
      <c r="A49" s="10"/>
      <c r="F49" s="35"/>
      <c r="G49" s="14"/>
      <c r="H49" s="12"/>
      <c r="I49" s="12"/>
    </row>
    <row r="50" spans="1:9" s="5" customFormat="1" ht="13.2" x14ac:dyDescent="0.2">
      <c r="A50" s="10"/>
      <c r="E50" s="5" t="s">
        <v>50</v>
      </c>
      <c r="F50" s="11"/>
      <c r="G50" s="6">
        <v>1652000</v>
      </c>
      <c r="H50" s="12"/>
      <c r="I50" s="12"/>
    </row>
    <row r="51" spans="1:9" s="5" customFormat="1" ht="13.2" x14ac:dyDescent="0.2">
      <c r="A51" s="10"/>
      <c r="E51" s="5" t="s">
        <v>51</v>
      </c>
      <c r="F51" s="11"/>
      <c r="G51" s="6">
        <v>12697960</v>
      </c>
      <c r="H51" s="13"/>
      <c r="I51" s="12"/>
    </row>
    <row r="52" spans="1:9" s="5" customFormat="1" ht="13.2" x14ac:dyDescent="0.2">
      <c r="A52" s="10"/>
      <c r="E52" s="5" t="s">
        <v>52</v>
      </c>
      <c r="F52" s="11"/>
      <c r="G52" s="6"/>
      <c r="H52" s="12"/>
      <c r="I52" s="12"/>
    </row>
    <row r="53" spans="1:9" s="5" customFormat="1" ht="13.2" x14ac:dyDescent="0.2">
      <c r="A53" s="10"/>
      <c r="E53" s="5" t="s">
        <v>53</v>
      </c>
      <c r="F53" s="11"/>
      <c r="G53" s="6">
        <v>202800</v>
      </c>
      <c r="H53" s="12"/>
      <c r="I53" s="12"/>
    </row>
    <row r="54" spans="1:9" s="5" customFormat="1" ht="13.2" x14ac:dyDescent="0.2">
      <c r="A54" s="10"/>
      <c r="E54" s="5" t="s">
        <v>54</v>
      </c>
      <c r="F54" s="11"/>
      <c r="G54" s="14">
        <v>5290968</v>
      </c>
      <c r="H54" s="12"/>
      <c r="I54" s="12"/>
    </row>
    <row r="55" spans="1:9" s="5" customFormat="1" ht="13.2" x14ac:dyDescent="0.2">
      <c r="A55" s="10"/>
      <c r="E55" s="5" t="s">
        <v>55</v>
      </c>
      <c r="F55" s="11"/>
      <c r="G55" s="14"/>
      <c r="H55" s="12"/>
      <c r="I55" s="12"/>
    </row>
    <row r="56" spans="1:9" s="5" customFormat="1" ht="13.2" x14ac:dyDescent="0.2">
      <c r="A56" s="10"/>
      <c r="E56" s="5" t="s">
        <v>56</v>
      </c>
      <c r="F56" s="11"/>
      <c r="G56" s="14">
        <v>28000</v>
      </c>
      <c r="H56" s="12"/>
      <c r="I56" s="12"/>
    </row>
    <row r="57" spans="1:9" s="5" customFormat="1" ht="13.2" x14ac:dyDescent="0.2">
      <c r="A57" s="10"/>
      <c r="E57" s="5" t="s">
        <v>57</v>
      </c>
      <c r="F57" s="11"/>
      <c r="G57" s="14">
        <v>676920</v>
      </c>
      <c r="H57" s="12"/>
      <c r="I57" s="12"/>
    </row>
    <row r="58" spans="1:9" s="5" customFormat="1" ht="13.2" x14ac:dyDescent="0.2">
      <c r="A58" s="10"/>
      <c r="E58" s="5" t="s">
        <v>58</v>
      </c>
      <c r="F58" s="11"/>
      <c r="G58" s="14">
        <v>1381092</v>
      </c>
      <c r="H58" s="12"/>
      <c r="I58" s="12"/>
    </row>
    <row r="59" spans="1:9" s="5" customFormat="1" ht="13.2" x14ac:dyDescent="0.2">
      <c r="A59" s="10"/>
      <c r="E59" s="5" t="s">
        <v>59</v>
      </c>
      <c r="F59" s="11"/>
      <c r="G59" s="14">
        <v>90000</v>
      </c>
      <c r="H59" s="12"/>
      <c r="I59" s="12"/>
    </row>
    <row r="60" spans="1:9" s="5" customFormat="1" ht="13.2" x14ac:dyDescent="0.2">
      <c r="A60" s="10"/>
      <c r="E60" s="5" t="s">
        <v>60</v>
      </c>
      <c r="F60" s="11"/>
      <c r="G60" s="14">
        <v>81000</v>
      </c>
      <c r="H60" s="12"/>
      <c r="I60" s="12"/>
    </row>
    <row r="61" spans="1:9" s="5" customFormat="1" ht="13.2" x14ac:dyDescent="0.2">
      <c r="A61" s="10"/>
      <c r="E61" s="5" t="s">
        <v>61</v>
      </c>
      <c r="F61" s="11"/>
      <c r="G61" s="14">
        <v>125360</v>
      </c>
      <c r="H61" s="12"/>
      <c r="I61" s="12"/>
    </row>
    <row r="62" spans="1:9" s="5" customFormat="1" ht="13.2" x14ac:dyDescent="0.2">
      <c r="A62" s="10"/>
      <c r="E62" s="5" t="s">
        <v>62</v>
      </c>
      <c r="F62" s="11"/>
      <c r="G62" s="14">
        <v>0</v>
      </c>
      <c r="H62" s="12"/>
      <c r="I62" s="12"/>
    </row>
    <row r="63" spans="1:9" s="5" customFormat="1" ht="13.2" x14ac:dyDescent="0.2">
      <c r="A63" s="10"/>
      <c r="E63" s="5" t="s">
        <v>63</v>
      </c>
      <c r="F63" s="11"/>
      <c r="G63" s="14">
        <v>123733</v>
      </c>
      <c r="H63" s="12"/>
      <c r="I63" s="12"/>
    </row>
    <row r="64" spans="1:9" s="5" customFormat="1" ht="13.2" x14ac:dyDescent="0.2">
      <c r="A64" s="10"/>
      <c r="E64" s="5" t="s">
        <v>64</v>
      </c>
      <c r="F64" s="11"/>
      <c r="G64" s="14">
        <v>3000</v>
      </c>
      <c r="H64" s="12"/>
      <c r="I64" s="12"/>
    </row>
    <row r="65" spans="1:9" s="5" customFormat="1" ht="13.2" x14ac:dyDescent="0.2">
      <c r="A65" s="10"/>
      <c r="E65" s="5" t="s">
        <v>65</v>
      </c>
      <c r="F65" s="11"/>
      <c r="G65" s="14">
        <v>92200</v>
      </c>
      <c r="H65" s="12"/>
      <c r="I65" s="12"/>
    </row>
    <row r="66" spans="1:9" s="5" customFormat="1" ht="13.2" x14ac:dyDescent="0.2">
      <c r="A66" s="10"/>
      <c r="F66" s="11"/>
      <c r="G66" s="14"/>
      <c r="H66" s="12"/>
      <c r="I66" s="12"/>
    </row>
    <row r="67" spans="1:9" s="5" customFormat="1" ht="13.2" x14ac:dyDescent="0.2">
      <c r="A67" s="10"/>
      <c r="F67" s="11"/>
      <c r="G67" s="18">
        <f>SUM(G47:G66)</f>
        <v>23097033</v>
      </c>
      <c r="H67" s="12"/>
      <c r="I67" s="12"/>
    </row>
    <row r="68" spans="1:9" s="5" customFormat="1" ht="13.2" x14ac:dyDescent="0.2">
      <c r="A68" s="10"/>
      <c r="C68" s="5" t="s">
        <v>66</v>
      </c>
      <c r="F68" s="11"/>
      <c r="G68" s="6"/>
      <c r="H68" s="15">
        <f>G45+G67</f>
        <v>48113133</v>
      </c>
      <c r="I68" s="12"/>
    </row>
    <row r="69" spans="1:9" s="5" customFormat="1" ht="13.2" x14ac:dyDescent="0.2">
      <c r="A69" s="10"/>
      <c r="B69" s="5" t="s">
        <v>12</v>
      </c>
      <c r="C69" s="5" t="s">
        <v>67</v>
      </c>
      <c r="F69" s="11"/>
      <c r="G69" s="6"/>
      <c r="H69" s="12"/>
      <c r="I69" s="12"/>
    </row>
    <row r="70" spans="1:9" s="5" customFormat="1" ht="13.2" x14ac:dyDescent="0.2">
      <c r="A70" s="10"/>
      <c r="C70" s="28" t="s">
        <v>37</v>
      </c>
      <c r="D70" s="28"/>
      <c r="E70" s="5" t="s">
        <v>38</v>
      </c>
      <c r="F70" s="11"/>
      <c r="G70" s="6"/>
      <c r="H70" s="12"/>
      <c r="I70" s="12"/>
    </row>
    <row r="71" spans="1:9" s="5" customFormat="1" ht="13.2" x14ac:dyDescent="0.2">
      <c r="A71" s="10"/>
      <c r="E71" s="5" t="s">
        <v>45</v>
      </c>
      <c r="F71" s="11"/>
      <c r="G71" s="24">
        <v>250000</v>
      </c>
      <c r="H71" s="12"/>
      <c r="I71" s="12"/>
    </row>
    <row r="72" spans="1:9" s="5" customFormat="1" ht="13.2" x14ac:dyDescent="0.2">
      <c r="A72" s="10"/>
      <c r="C72" s="28" t="s">
        <v>46</v>
      </c>
      <c r="D72" s="28"/>
      <c r="E72" s="5" t="s">
        <v>47</v>
      </c>
      <c r="F72" s="11"/>
      <c r="G72" s="6"/>
      <c r="H72" s="12"/>
      <c r="I72" s="12"/>
    </row>
    <row r="73" spans="1:9" s="5" customFormat="1" ht="13.2" x14ac:dyDescent="0.2">
      <c r="A73" s="10"/>
      <c r="E73" s="5" t="s">
        <v>68</v>
      </c>
      <c r="F73" s="11"/>
      <c r="G73" s="6">
        <v>300000</v>
      </c>
      <c r="H73" s="12"/>
      <c r="I73" s="12"/>
    </row>
    <row r="74" spans="1:9" s="5" customFormat="1" ht="13.2" x14ac:dyDescent="0.2">
      <c r="A74" s="10"/>
      <c r="E74" s="5" t="s">
        <v>69</v>
      </c>
      <c r="F74" s="11"/>
      <c r="G74" s="6">
        <v>28000</v>
      </c>
      <c r="H74" s="12"/>
      <c r="I74" s="12"/>
    </row>
    <row r="75" spans="1:9" s="5" customFormat="1" ht="13.2" x14ac:dyDescent="0.2">
      <c r="A75" s="10"/>
      <c r="E75" s="5" t="s">
        <v>70</v>
      </c>
      <c r="F75" s="11"/>
      <c r="G75" s="6">
        <v>15000</v>
      </c>
      <c r="H75" s="12"/>
      <c r="I75" s="12"/>
    </row>
    <row r="76" spans="1:9" s="5" customFormat="1" ht="13.2" x14ac:dyDescent="0.2">
      <c r="A76" s="10"/>
      <c r="E76" s="5" t="s">
        <v>71</v>
      </c>
      <c r="F76" s="11"/>
      <c r="G76" s="6">
        <v>300000</v>
      </c>
      <c r="H76" s="12"/>
      <c r="I76" s="12"/>
    </row>
    <row r="77" spans="1:9" s="5" customFormat="1" ht="13.2" x14ac:dyDescent="0.2">
      <c r="A77" s="10"/>
      <c r="E77" s="5" t="s">
        <v>56</v>
      </c>
      <c r="F77" s="11"/>
      <c r="G77" s="6">
        <v>5000</v>
      </c>
      <c r="H77" s="12"/>
      <c r="I77" s="12"/>
    </row>
    <row r="78" spans="1:9" s="5" customFormat="1" ht="13.2" x14ac:dyDescent="0.2">
      <c r="A78" s="10"/>
      <c r="E78" s="5" t="s">
        <v>57</v>
      </c>
      <c r="F78" s="11"/>
      <c r="G78" s="6">
        <v>50000</v>
      </c>
      <c r="H78" s="12"/>
      <c r="I78" s="12"/>
    </row>
    <row r="79" spans="1:9" s="5" customFormat="1" ht="13.2" x14ac:dyDescent="0.2">
      <c r="A79" s="10"/>
      <c r="E79" s="5" t="s">
        <v>72</v>
      </c>
      <c r="F79" s="11"/>
      <c r="G79" s="6">
        <v>50000</v>
      </c>
      <c r="H79" s="12"/>
      <c r="I79" s="12"/>
    </row>
    <row r="80" spans="1:9" s="5" customFormat="1" ht="13.2" x14ac:dyDescent="0.2">
      <c r="A80" s="10"/>
      <c r="E80" s="5" t="s">
        <v>73</v>
      </c>
      <c r="F80" s="11"/>
      <c r="G80" s="6">
        <v>20000</v>
      </c>
      <c r="H80" s="12"/>
      <c r="I80" s="12"/>
    </row>
    <row r="81" spans="1:12" s="5" customFormat="1" ht="13.2" x14ac:dyDescent="0.2">
      <c r="A81" s="10"/>
      <c r="E81" s="5" t="s">
        <v>74</v>
      </c>
      <c r="F81" s="11"/>
      <c r="G81" s="6">
        <v>10000</v>
      </c>
      <c r="H81" s="12"/>
      <c r="I81" s="12"/>
    </row>
    <row r="82" spans="1:12" s="5" customFormat="1" ht="13.2" x14ac:dyDescent="0.2">
      <c r="A82" s="10"/>
      <c r="E82" s="5" t="s">
        <v>59</v>
      </c>
      <c r="F82" s="11"/>
      <c r="G82" s="6">
        <v>10000</v>
      </c>
      <c r="H82" s="12"/>
      <c r="I82" s="12"/>
    </row>
    <row r="83" spans="1:12" s="5" customFormat="1" ht="13.2" x14ac:dyDescent="0.2">
      <c r="A83" s="10"/>
      <c r="E83" s="11" t="s">
        <v>65</v>
      </c>
      <c r="G83" s="14">
        <v>50000</v>
      </c>
      <c r="H83" s="12"/>
      <c r="I83" s="12"/>
    </row>
    <row r="84" spans="1:12" s="5" customFormat="1" ht="13.2" x14ac:dyDescent="0.2">
      <c r="A84" s="10"/>
      <c r="E84" s="5" t="s">
        <v>62</v>
      </c>
      <c r="F84" s="11"/>
      <c r="G84" s="6">
        <v>20000</v>
      </c>
      <c r="H84" s="12"/>
      <c r="I84" s="12"/>
    </row>
    <row r="85" spans="1:12" s="5" customFormat="1" ht="13.2" x14ac:dyDescent="0.2">
      <c r="A85" s="10"/>
      <c r="E85" s="5" t="s">
        <v>64</v>
      </c>
      <c r="F85" s="11"/>
      <c r="G85" s="6">
        <v>0</v>
      </c>
      <c r="H85" s="12"/>
      <c r="I85" s="12"/>
    </row>
    <row r="86" spans="1:12" s="5" customFormat="1" ht="13.2" x14ac:dyDescent="0.2">
      <c r="A86" s="10"/>
      <c r="E86" s="5" t="s">
        <v>75</v>
      </c>
      <c r="F86" s="11"/>
      <c r="G86" s="6">
        <v>75000</v>
      </c>
      <c r="H86" s="12"/>
      <c r="I86" s="12"/>
    </row>
    <row r="87" spans="1:12" s="5" customFormat="1" ht="13.2" x14ac:dyDescent="0.2">
      <c r="A87" s="10"/>
      <c r="E87" s="5" t="s">
        <v>76</v>
      </c>
      <c r="F87" s="11"/>
      <c r="G87" s="6">
        <v>500000</v>
      </c>
      <c r="H87" s="12"/>
      <c r="I87" s="12"/>
    </row>
    <row r="88" spans="1:12" s="5" customFormat="1" ht="13.2" x14ac:dyDescent="0.2">
      <c r="A88" s="10"/>
      <c r="E88" s="5" t="s">
        <v>77</v>
      </c>
      <c r="F88" s="11"/>
      <c r="G88" s="18">
        <f>SUM(G73:G87)</f>
        <v>1433000</v>
      </c>
      <c r="H88" s="12"/>
      <c r="I88" s="12"/>
    </row>
    <row r="89" spans="1:12" s="5" customFormat="1" ht="13.2" x14ac:dyDescent="0.2">
      <c r="A89" s="10"/>
      <c r="C89" s="5" t="s">
        <v>78</v>
      </c>
      <c r="F89" s="11"/>
      <c r="G89" s="6"/>
      <c r="H89" s="18">
        <f>G71+G88</f>
        <v>1683000</v>
      </c>
      <c r="I89" s="12"/>
    </row>
    <row r="90" spans="1:12" s="5" customFormat="1" ht="13.2" x14ac:dyDescent="0.2">
      <c r="A90" s="10"/>
      <c r="B90" s="5" t="s">
        <v>79</v>
      </c>
      <c r="F90" s="11"/>
      <c r="G90" s="6"/>
      <c r="H90" s="12"/>
      <c r="I90" s="18">
        <f>H68+H89</f>
        <v>49796133</v>
      </c>
    </row>
    <row r="91" spans="1:12" s="5" customFormat="1" ht="13.2" x14ac:dyDescent="0.2">
      <c r="A91" s="19"/>
      <c r="B91" s="20"/>
      <c r="C91" s="20" t="s">
        <v>80</v>
      </c>
      <c r="D91" s="20"/>
      <c r="E91" s="20"/>
      <c r="F91" s="21"/>
      <c r="G91" s="22"/>
      <c r="H91" s="25"/>
      <c r="I91" s="24">
        <f>I34-I90</f>
        <v>-255000</v>
      </c>
      <c r="L91" s="26"/>
    </row>
    <row r="92" spans="1:12" s="5" customFormat="1" ht="13.2" x14ac:dyDescent="0.2">
      <c r="A92" s="10"/>
      <c r="F92" s="11"/>
      <c r="G92" s="6"/>
      <c r="H92" s="12"/>
      <c r="I92" s="12"/>
    </row>
    <row r="93" spans="1:12" s="5" customFormat="1" ht="13.2" x14ac:dyDescent="0.2">
      <c r="A93" s="10"/>
      <c r="C93" s="5" t="s">
        <v>81</v>
      </c>
      <c r="F93" s="11"/>
      <c r="G93" s="6"/>
      <c r="H93" s="12"/>
      <c r="I93" s="15">
        <f>I91</f>
        <v>-255000</v>
      </c>
    </row>
    <row r="94" spans="1:12" s="5" customFormat="1" ht="13.2" x14ac:dyDescent="0.2">
      <c r="A94" s="10"/>
      <c r="C94" s="5" t="s">
        <v>82</v>
      </c>
      <c r="F94" s="11"/>
      <c r="G94" s="6"/>
      <c r="H94" s="12"/>
      <c r="I94" s="14">
        <v>9133112</v>
      </c>
    </row>
    <row r="95" spans="1:12" s="5" customFormat="1" ht="13.8" thickBot="1" x14ac:dyDescent="0.25">
      <c r="A95" s="19"/>
      <c r="B95" s="20"/>
      <c r="C95" s="20" t="s">
        <v>83</v>
      </c>
      <c r="D95" s="20"/>
      <c r="E95" s="20"/>
      <c r="F95" s="21"/>
      <c r="G95" s="22"/>
      <c r="H95" s="14"/>
      <c r="I95" s="27">
        <f>I94+I93</f>
        <v>8878112</v>
      </c>
    </row>
    <row r="96" spans="1:12" ht="5.85" customHeight="1" thickTop="1" x14ac:dyDescent="0.45"/>
  </sheetData>
  <mergeCells count="8">
    <mergeCell ref="C70:D70"/>
    <mergeCell ref="C72:D72"/>
    <mergeCell ref="G5:I5"/>
    <mergeCell ref="C18:F18"/>
    <mergeCell ref="C27:F27"/>
    <mergeCell ref="C28:F28"/>
    <mergeCell ref="C37:D37"/>
    <mergeCell ref="C46:D46"/>
  </mergeCells>
  <phoneticPr fontId="2"/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令和６年　活動予算書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健司 酒井</dc:creator>
  <cp:lastModifiedBy>正美 斎藤</cp:lastModifiedBy>
  <dcterms:created xsi:type="dcterms:W3CDTF">2024-05-14T06:51:24Z</dcterms:created>
  <dcterms:modified xsi:type="dcterms:W3CDTF">2024-12-29T04:55:08Z</dcterms:modified>
</cp:coreProperties>
</file>